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532" windowHeight="12768"/>
  </bookViews>
  <sheets>
    <sheet name="ГТС (2)" sheetId="1" r:id="rId1"/>
  </sheets>
  <externalReferences>
    <externalReference r:id="rId2"/>
  </externalReferences>
  <definedNames>
    <definedName name="_xlnm._FilterDatabase" localSheetId="0" hidden="1">'ГТС (2)'!#REF!</definedName>
    <definedName name="_xlnm.Print_Area" localSheetId="0">'ГТС (2)'!$A$5:$E$80</definedName>
  </definedNames>
  <calcPr calcId="125725"/>
</workbook>
</file>

<file path=xl/calcChain.xml><?xml version="1.0" encoding="utf-8"?>
<calcChain xmlns="http://schemas.openxmlformats.org/spreadsheetml/2006/main">
  <c r="C74" i="1"/>
  <c r="C69"/>
  <c r="C68"/>
  <c r="C6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C43"/>
  <c r="E42"/>
  <c r="C42"/>
  <c r="E41"/>
  <c r="D41"/>
  <c r="C41"/>
  <c r="D40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D42" s="1"/>
  <c r="C16"/>
  <c r="E15"/>
  <c r="D15"/>
  <c r="C15"/>
  <c r="E14"/>
  <c r="D14"/>
  <c r="C14"/>
  <c r="E13"/>
  <c r="D13"/>
  <c r="C13"/>
  <c r="E12"/>
  <c r="D12"/>
  <c r="C12"/>
  <c r="E11"/>
  <c r="D11"/>
  <c r="C11"/>
  <c r="E43"/>
</calcChain>
</file>

<file path=xl/sharedStrings.xml><?xml version="1.0" encoding="utf-8"?>
<sst xmlns="http://schemas.openxmlformats.org/spreadsheetml/2006/main" count="91" uniqueCount="79">
  <si>
    <t>Рекомендуемая кратность посещений в обращении</t>
  </si>
  <si>
    <t>Иные цели</t>
  </si>
  <si>
    <t>Неотложная помощь</t>
  </si>
  <si>
    <t>Обращение по поводу заболевания</t>
  </si>
  <si>
    <t xml:space="preserve">Врач акушер-гинеколог     </t>
  </si>
  <si>
    <t>Врач аллерголог-иммунолог</t>
  </si>
  <si>
    <t xml:space="preserve">Врач гастроэнтеролог </t>
  </si>
  <si>
    <t xml:space="preserve">Врач гематолог </t>
  </si>
  <si>
    <t>Врач гериатр</t>
  </si>
  <si>
    <t>Врач дерматовенеролог в части дерматологии</t>
  </si>
  <si>
    <t xml:space="preserve">Врач инфекционист </t>
  </si>
  <si>
    <t>Врач кардиолог, кардиолог детский</t>
  </si>
  <si>
    <t xml:space="preserve">Врач невролог       </t>
  </si>
  <si>
    <t xml:space="preserve">Врач нейрохирург </t>
  </si>
  <si>
    <t xml:space="preserve">Врач нефролог </t>
  </si>
  <si>
    <t>Врач онколог, детский онколог, радиолог</t>
  </si>
  <si>
    <t>Врач отоларинголог, отоларинголог-сурдолог</t>
  </si>
  <si>
    <t xml:space="preserve">Врач офтальмолог </t>
  </si>
  <si>
    <t>Врач педиатр</t>
  </si>
  <si>
    <t xml:space="preserve">Врач колопроктолог </t>
  </si>
  <si>
    <t xml:space="preserve">Врач пульмонолог </t>
  </si>
  <si>
    <t xml:space="preserve">Врач ревматолог </t>
  </si>
  <si>
    <t xml:space="preserve">Врач сердечно-сосудистый хирург   </t>
  </si>
  <si>
    <t>Врач терапевт</t>
  </si>
  <si>
    <t>Врач общей врачебной практики (прием взрослых)</t>
  </si>
  <si>
    <t>Врач общей врачебной практики (прием детей)</t>
  </si>
  <si>
    <t>Врач торакальный хирург</t>
  </si>
  <si>
    <t>Врач травматолог-ортопед</t>
  </si>
  <si>
    <t>Врач уролог, уролог-андролог</t>
  </si>
  <si>
    <t>Врач хирург, хирург детский</t>
  </si>
  <si>
    <t>Врач эндокринолог, эндокринолог детский</t>
  </si>
  <si>
    <t xml:space="preserve">Врач челюстно-лицевой  хирург </t>
  </si>
  <si>
    <t>Медицинский психолог</t>
  </si>
  <si>
    <t>Врач приемного отделения</t>
  </si>
  <si>
    <t>Акушерка ФАП, фельдшер ФАП</t>
  </si>
  <si>
    <t>Врач инфекционист/гастроэнтеролог гепатологического центра</t>
  </si>
  <si>
    <t>Медицинская реабилитация</t>
  </si>
  <si>
    <t>Количество посещений в обращении</t>
  </si>
  <si>
    <t>Тариф</t>
  </si>
  <si>
    <t>Медицинская реабилитация пациентов с заболеваниями центральной нервной системы (2 балла по ШРМ)</t>
  </si>
  <si>
    <t>10-12</t>
  </si>
  <si>
    <t>Медицинская реабилитация пациентов с заболеваниями центральной нервной системы (3 балла по ШРМ)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</si>
  <si>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</si>
  <si>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</si>
  <si>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Медицинская кардиореабилитация (2 балла по ШРМ)</t>
  </si>
  <si>
    <t>Медицинская кардиореабилитация (3 балла по ШРМ)</t>
  </si>
  <si>
    <t>Медицинская реабилитация пациентов с соматическими заболеваниями (2 балла по ШРМ)</t>
  </si>
  <si>
    <t>Медицинская реабилитация пациентов с соматическими заболеваниями (3 балла по ШРМ)</t>
  </si>
  <si>
    <t>Медицинская реабилитация после перенесенной коронавирусной инфекции COVID-19  (2 балла по ШРМ)</t>
  </si>
  <si>
    <t>Медицинская реабилитация после перенесенной коронавирусной инфекции COVID-19  (3 балла по ШРМ)</t>
  </si>
  <si>
    <t>Школа для больных с сахарным диабетом (взрослые с сахарным диабетом 1 типа)</t>
  </si>
  <si>
    <t>Школа для больных с сахарным диабетом (взрослые с сахарным диабетом 2 типа)</t>
  </si>
  <si>
    <t>Школа для больных с сахарным диабетом (дети и подростки с сахарным диабетом)</t>
  </si>
  <si>
    <t>Для мобильной формы оказания медицинской помощи применяется повышающий коэффициент 1,1</t>
  </si>
  <si>
    <t>Тариф (на дому)</t>
  </si>
  <si>
    <r>
      <rPr>
        <b/>
        <sz val="12"/>
        <rFont val="Times New Roman"/>
        <family val="1"/>
        <charset val="204"/>
      </rPr>
      <t>Оплата стоматологической медицинской помощи</t>
    </r>
    <r>
      <rPr>
        <sz val="12"/>
        <rFont val="Times New Roman"/>
        <family val="1"/>
        <charset val="204"/>
      </rPr>
      <t xml:space="preserve"> осуществляется по посещениям и обращениям, учитывая количество УЕТ и стоимость УЕТ в посещении (обращении). Стоимость УЕТ = 217,40 руб.</t>
    </r>
  </si>
  <si>
    <t>Тарифы на оплату комплексных посещений школ для больных с хроническими заболеваниями</t>
  </si>
  <si>
    <t>Школа для пациентов с ишемической болезнью сердца</t>
  </si>
  <si>
    <t>Школа для пациентов с фибрилляцией предсердий</t>
  </si>
  <si>
    <t>Школа для пациентов с хронической болезнью почек</t>
  </si>
  <si>
    <t>Школа для пациентов с гастритом и язвенной болезнью</t>
  </si>
  <si>
    <t>Школа для пациентов с избыточной массой тела и ожирением</t>
  </si>
  <si>
    <t>Школа для пациентов с артериальной гипертензией</t>
  </si>
  <si>
    <t>Школа для пациентов с сердечной недостаточностью</t>
  </si>
  <si>
    <t>Школа для пациентов с хронической обструктивной болезнью легких</t>
  </si>
  <si>
    <t>Школа для пациентов с бронхиальной астмой</t>
  </si>
  <si>
    <t>Школа для беременных и по вопросам грудного вскармливания</t>
  </si>
  <si>
    <t>Тарифы на оплату профилактических посещений Центров здоровья</t>
  </si>
  <si>
    <t>Комплексное посещение центров здоровья (дети)</t>
  </si>
  <si>
    <t>Первичное комплексное посещение центра здоровья взрослого населения (индивидуальное углубленное профилактическое консультирование и разработка индивидуальной программы по ведению здорового образа жизни, рекомендация индивидуальной программы здорового питания)</t>
  </si>
  <si>
    <t>Посещение центра здоровья взрослого населения для проведения диспансерного наблюдения</t>
  </si>
  <si>
    <t>Специальность*</t>
  </si>
  <si>
    <t>Тарифы на оплату дистанционного мониторинга за состоянием здоровья (за один месяц ДН)</t>
  </si>
  <si>
    <t>Дистанционный мониторинг за показателями артериального давления (среднее количество месяцев в году на ДН=3,6)</t>
  </si>
  <si>
    <t>Дистанционный мониторинг за показателями уровня глюкозы в крови (среднее количество месяцев в году на ДН=12)</t>
  </si>
  <si>
    <t>Приложение 6 к Тарифному соглашению на оплату медицинской помощи по обязательному медицинскому страхованию на территории Орловской области на 2026 год от 16 января 2026 года.</t>
  </si>
  <si>
    <t>&lt;*&gt; для мобильной формы оказания медицинской помощи применяется повышающий коэффициент 1,1</t>
  </si>
  <si>
    <t>Акушерка, фельдшер в отделении профилактики, кабинете неотложной помощи, ВА</t>
  </si>
  <si>
    <t xml:space="preserve">Тарифы за единицу обьема медицинской помощи в амбулаторных условиях на 2026 год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</si>
</sst>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&quot;р.&quot;_-;\-* #,##0&quot;р.&quot;_-;_-* &quot;-&quot;&quot;р.&quot;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3" fillId="2" borderId="0" xfId="2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7" fillId="2" borderId="3" xfId="3" applyFont="1" applyFill="1" applyBorder="1" applyAlignment="1">
      <alignment wrapText="1"/>
    </xf>
    <xf numFmtId="2" fontId="6" fillId="2" borderId="3" xfId="3" applyNumberFormat="1" applyFont="1" applyFill="1" applyBorder="1" applyAlignment="1">
      <alignment horizontal="center"/>
    </xf>
    <xf numFmtId="2" fontId="2" fillId="2" borderId="0" xfId="2" applyNumberFormat="1" applyFont="1" applyFill="1"/>
    <xf numFmtId="0" fontId="6" fillId="2" borderId="3" xfId="3" applyFont="1" applyFill="1" applyBorder="1" applyAlignment="1">
      <alignment wrapText="1"/>
    </xf>
    <xf numFmtId="2" fontId="2" fillId="2" borderId="2" xfId="3" applyNumberFormat="1" applyFont="1" applyFill="1" applyBorder="1" applyAlignment="1">
      <alignment horizontal="center" vertical="center" wrapText="1"/>
    </xf>
    <xf numFmtId="2" fontId="6" fillId="2" borderId="0" xfId="3" applyNumberFormat="1" applyFont="1" applyFill="1" applyBorder="1" applyAlignment="1">
      <alignment horizontal="center"/>
    </xf>
    <xf numFmtId="49" fontId="6" fillId="2" borderId="3" xfId="3" applyNumberFormat="1" applyFont="1" applyFill="1" applyBorder="1" applyAlignment="1">
      <alignment horizontal="center"/>
    </xf>
    <xf numFmtId="4" fontId="6" fillId="2" borderId="0" xfId="3" applyNumberFormat="1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 wrapText="1"/>
    </xf>
    <xf numFmtId="43" fontId="6" fillId="2" borderId="3" xfId="1" applyNumberFormat="1" applyFont="1" applyFill="1" applyBorder="1" applyAlignment="1">
      <alignment horizontal="center" vertical="center" wrapText="1"/>
    </xf>
    <xf numFmtId="0" fontId="3" fillId="2" borderId="0" xfId="2" applyFont="1" applyFill="1" applyBorder="1"/>
    <xf numFmtId="0" fontId="6" fillId="2" borderId="0" xfId="2" applyFont="1" applyFill="1" applyAlignment="1">
      <alignment horizontal="left" wrapText="1"/>
    </xf>
    <xf numFmtId="0" fontId="6" fillId="2" borderId="0" xfId="2" applyFont="1" applyFill="1"/>
    <xf numFmtId="0" fontId="6" fillId="2" borderId="0" xfId="2" applyFont="1" applyFill="1" applyAlignment="1">
      <alignment wrapText="1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Alignment="1">
      <alignment horizontal="right" wrapText="1"/>
    </xf>
    <xf numFmtId="1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vertical="center" wrapText="1"/>
    </xf>
    <xf numFmtId="0" fontId="8" fillId="2" borderId="0" xfId="3" applyFont="1" applyFill="1" applyBorder="1" applyAlignment="1">
      <alignment horizontal="center" vertical="center" wrapText="1"/>
    </xf>
    <xf numFmtId="2" fontId="6" fillId="2" borderId="0" xfId="3" applyNumberFormat="1" applyFont="1" applyFill="1" applyBorder="1" applyAlignment="1">
      <alignment horizontal="right" vertical="center" wrapText="1" indent="2"/>
    </xf>
    <xf numFmtId="43" fontId="6" fillId="2" borderId="0" xfId="1" applyNumberFormat="1" applyFont="1" applyFill="1" applyBorder="1" applyAlignment="1">
      <alignment horizontal="center" vertical="center" wrapText="1"/>
    </xf>
    <xf numFmtId="43" fontId="6" fillId="2" borderId="0" xfId="1" applyNumberFormat="1" applyFont="1" applyFill="1" applyBorder="1" applyAlignment="1">
      <alignment horizontal="left" vertical="center" wrapText="1" indent="2"/>
    </xf>
    <xf numFmtId="2" fontId="6" fillId="2" borderId="3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4" fontId="6" fillId="2" borderId="3" xfId="3" applyNumberFormat="1" applyFont="1" applyFill="1" applyBorder="1" applyAlignment="1">
      <alignment horizontal="center"/>
    </xf>
    <xf numFmtId="2" fontId="6" fillId="2" borderId="3" xfId="3" applyNumberFormat="1" applyFont="1" applyFill="1" applyBorder="1" applyAlignment="1">
      <alignment horizontal="center" wrapText="1"/>
    </xf>
    <xf numFmtId="2" fontId="6" fillId="2" borderId="0" xfId="3" applyNumberFormat="1" applyFont="1" applyFill="1" applyBorder="1" applyAlignment="1">
      <alignment horizontal="center" wrapText="1"/>
    </xf>
    <xf numFmtId="0" fontId="6" fillId="2" borderId="0" xfId="3" applyFont="1" applyFill="1" applyBorder="1" applyAlignment="1">
      <alignment wrapText="1"/>
    </xf>
    <xf numFmtId="0" fontId="6" fillId="2" borderId="5" xfId="3" applyFont="1" applyFill="1" applyBorder="1" applyAlignment="1">
      <alignment horizontal="left" wrapText="1"/>
    </xf>
    <xf numFmtId="0" fontId="6" fillId="2" borderId="4" xfId="3" applyFont="1" applyFill="1" applyBorder="1" applyAlignment="1">
      <alignment horizontal="left" wrapText="1"/>
    </xf>
    <xf numFmtId="0" fontId="6" fillId="2" borderId="6" xfId="3" applyFont="1" applyFill="1" applyBorder="1" applyAlignment="1">
      <alignment horizontal="left" wrapText="1"/>
    </xf>
    <xf numFmtId="0" fontId="2" fillId="2" borderId="0" xfId="2" applyFont="1" applyFill="1" applyAlignment="1">
      <alignment horizontal="center" vertical="center" wrapText="1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Alignment="1">
      <alignment horizontal="right" wrapText="1"/>
    </xf>
    <xf numFmtId="0" fontId="14" fillId="2" borderId="0" xfId="3" applyFont="1" applyFill="1" applyAlignment="1">
      <alignment horizontal="center" wrapText="1"/>
    </xf>
    <xf numFmtId="0" fontId="2" fillId="2" borderId="0" xfId="2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top"/>
    </xf>
    <xf numFmtId="0" fontId="6" fillId="2" borderId="3" xfId="3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</cellXfs>
  <cellStyles count="48">
    <cellStyle name="Normal_Sheet1" xfId="4"/>
    <cellStyle name="Денежный [0] 2" xfId="5"/>
    <cellStyle name="Денежный [0] 2 2" xfId="6"/>
    <cellStyle name="Обычный" xfId="0" builtinId="0"/>
    <cellStyle name="Обычный 2" xfId="3"/>
    <cellStyle name="Обычный 2 2" xfId="7"/>
    <cellStyle name="Обычный 2 2 2" xfId="8"/>
    <cellStyle name="Обычный 2 3" xfId="9"/>
    <cellStyle name="Обычный 2 3 2" xfId="10"/>
    <cellStyle name="Обычный 2 3 6" xfId="11"/>
    <cellStyle name="Обычный 2 4" xfId="12"/>
    <cellStyle name="Обычный 2 9" xfId="13"/>
    <cellStyle name="Обычный 3" xfId="14"/>
    <cellStyle name="Обычный 3 2" xfId="2"/>
    <cellStyle name="Обычный 3 2 2" xfId="15"/>
    <cellStyle name="Обычный 4" xfId="16"/>
    <cellStyle name="Обычный 4 2" xfId="17"/>
    <cellStyle name="Обычный 47" xfId="18"/>
    <cellStyle name="Обычный 5" xfId="19"/>
    <cellStyle name="Обычный 5 2" xfId="20"/>
    <cellStyle name="Обычный 6" xfId="21"/>
    <cellStyle name="Обычный 74" xfId="22"/>
    <cellStyle name="Обычный 74 9" xfId="23"/>
    <cellStyle name="Обычный 81" xfId="24"/>
    <cellStyle name="Обычный 85" xfId="25"/>
    <cellStyle name="Обычный 92" xfId="26"/>
    <cellStyle name="Процентный 2" xfId="27"/>
    <cellStyle name="Процентный 3" xfId="28"/>
    <cellStyle name="Процентный 3 2" xfId="29"/>
    <cellStyle name="Процентный 4" xfId="30"/>
    <cellStyle name="Процентный 4 2" xfId="31"/>
    <cellStyle name="Процентный 5" xfId="32"/>
    <cellStyle name="Процентный 6" xfId="33"/>
    <cellStyle name="Финансовый" xfId="1" builtinId="3"/>
    <cellStyle name="Финансовый 2" xfId="34"/>
    <cellStyle name="Финансовый 2 2" xfId="35"/>
    <cellStyle name="Финансовый 2 2 2" xfId="36"/>
    <cellStyle name="Финансовый 2 3" xfId="37"/>
    <cellStyle name="Финансовый 2 4" xfId="38"/>
    <cellStyle name="Финансовый 2 5" xfId="39"/>
    <cellStyle name="Финансовый 2 6" xfId="40"/>
    <cellStyle name="Финансовый 3" xfId="41"/>
    <cellStyle name="Финансовый 3 2" xfId="42"/>
    <cellStyle name="Финансовый 4" xfId="43"/>
    <cellStyle name="Финансовый 4 2" xfId="44"/>
    <cellStyle name="Финансовый 5" xfId="45"/>
    <cellStyle name="Финансовый 6" xfId="46"/>
    <cellStyle name="Финансовый 7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OCIT/&#1054;&#1062;&#1080;&#1058;/!!!!!!&#1054;&#1073;&#1097;&#1080;&#1081;%20&#1089;%20&#1060;&#1069;&#1054;/!!!!&#1055;&#1088;&#1080;&#1077;&#1084;%20&#1087;&#1083;&#1072;&#1085;&#1086;&#1074;-&#1079;&#1072;&#1076;&#1072;&#1085;&#1080;&#1081;%20&#1085;&#1072;%202026%20&#1075;&#1086;&#1076;/!!!!&#1057;&#1042;&#1054;&#1044;&#1067;%20&#1085;&#1072;%202026%20&#1075;&#1086;&#1076;/&#1057;&#1042;&#1054;&#1044;%20&#1085;&#1072;%202026%20&#1075;%20&#1087;&#1086;%20&#1040;&#1055;&#1055;%20%20(&#1076;&#1083;&#1103;%20&#1090;&#1072;&#1088;&#1080;&#1092;&#1086;&#1074;%20&#1085;&#1077;%20&#1090;&#1088;&#1086;&#1075;&#1072;&#1090;&#1100;%20&#1073;&#1086;&#1083;&#1100;&#1096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предложений МО (ГИС)"/>
      <sheetName val="Скорректировано по объемам"/>
      <sheetName val="Свод предложений МО"/>
      <sheetName val="Сравнение с предложением"/>
      <sheetName val="Для рассмотрения комиссии"/>
      <sheetName val="разница"/>
      <sheetName val="сравнение с ГИС"/>
      <sheetName val="Скорректировано по профилям"/>
      <sheetName val="Объемы для цены"/>
      <sheetName val="Цена по-новому"/>
      <sheetName val="цена "/>
      <sheetName val="цена с иногород (2)"/>
      <sheetName val="Иногор объемы"/>
      <sheetName val="Сравнение предложений с 2025"/>
      <sheetName val="цена с иногород."/>
      <sheetName val="план по иногор"/>
      <sheetName val="Цена иногор."/>
      <sheetName val="Расчет базовой ставки"/>
      <sheetName val="расчет тарифа (обращение)"/>
      <sheetName val="Цена иногор. (обращ)"/>
      <sheetName val="Сумма с ин"/>
      <sheetName val="Сумма  иног"/>
      <sheetName val="Лист1"/>
      <sheetName val="Сумма"/>
      <sheetName val="Сумма  иног (обращ)"/>
      <sheetName val="Сумма без  иногор"/>
      <sheetName val="Сумма без  иногор (обращ)"/>
      <sheetName val="в том числе в подразделениях"/>
      <sheetName val="расчет тарифа"/>
      <sheetName val="ГТС"/>
      <sheetName val="ГТС "/>
      <sheetName val="сравнение с 2025"/>
      <sheetName val="ФМПП"/>
      <sheetName val="План работы над тарифами"/>
      <sheetName val="травматология"/>
      <sheetName val="анализ ак-ва и офт"/>
      <sheetName val="приемное"/>
      <sheetName val="гепатоцентр"/>
      <sheetName val="РЖД и ОКВ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1">
          <cell r="C11">
            <v>495.95</v>
          </cell>
          <cell r="D11">
            <v>901.17</v>
          </cell>
          <cell r="E11">
            <v>2319.92</v>
          </cell>
        </row>
        <row r="12">
          <cell r="C12">
            <v>673.08</v>
          </cell>
          <cell r="D12">
            <v>901.17</v>
          </cell>
          <cell r="E12">
            <v>2147.59</v>
          </cell>
        </row>
        <row r="13">
          <cell r="C13">
            <v>378.49</v>
          </cell>
          <cell r="D13">
            <v>901.17</v>
          </cell>
          <cell r="E13">
            <v>1391.95</v>
          </cell>
        </row>
        <row r="14">
          <cell r="C14">
            <v>355.27</v>
          </cell>
          <cell r="D14">
            <v>901.17</v>
          </cell>
          <cell r="E14">
            <v>1179.8499999999999</v>
          </cell>
        </row>
        <row r="15">
          <cell r="C15">
            <v>435.21</v>
          </cell>
          <cell r="D15">
            <v>901.17</v>
          </cell>
          <cell r="E15">
            <v>1524.52</v>
          </cell>
        </row>
        <row r="16">
          <cell r="C16">
            <v>305.18</v>
          </cell>
          <cell r="D16">
            <v>901.17</v>
          </cell>
          <cell r="E16">
            <v>1577.55</v>
          </cell>
        </row>
        <row r="17">
          <cell r="C17">
            <v>533.37</v>
          </cell>
          <cell r="D17">
            <v>901.17</v>
          </cell>
          <cell r="E17">
            <v>1577.55</v>
          </cell>
        </row>
        <row r="18">
          <cell r="C18">
            <v>404.53</v>
          </cell>
          <cell r="D18">
            <v>901.17</v>
          </cell>
          <cell r="E18">
            <v>1537.78</v>
          </cell>
        </row>
        <row r="19">
          <cell r="C19">
            <v>421.48</v>
          </cell>
          <cell r="D19">
            <v>901.17</v>
          </cell>
          <cell r="E19">
            <v>1498.01</v>
          </cell>
        </row>
        <row r="20">
          <cell r="C20">
            <v>378.49</v>
          </cell>
          <cell r="D20">
            <v>901.17</v>
          </cell>
          <cell r="E20">
            <v>1391.95</v>
          </cell>
        </row>
        <row r="21">
          <cell r="C21">
            <v>355.27</v>
          </cell>
          <cell r="D21">
            <v>901.17</v>
          </cell>
          <cell r="E21">
            <v>1179.8499999999999</v>
          </cell>
        </row>
        <row r="22">
          <cell r="C22">
            <v>436.1</v>
          </cell>
          <cell r="D22">
            <v>901.17</v>
          </cell>
          <cell r="E22">
            <v>1325.67</v>
          </cell>
        </row>
        <row r="23">
          <cell r="C23">
            <v>294.97000000000003</v>
          </cell>
          <cell r="D23">
            <v>901.17</v>
          </cell>
          <cell r="E23">
            <v>1484.75</v>
          </cell>
        </row>
        <row r="24">
          <cell r="C24">
            <v>252.85</v>
          </cell>
          <cell r="D24">
            <v>901.17</v>
          </cell>
          <cell r="E24">
            <v>1179.8499999999999</v>
          </cell>
        </row>
        <row r="25">
          <cell r="C25">
            <v>535.78</v>
          </cell>
          <cell r="D25">
            <v>901.17</v>
          </cell>
          <cell r="E25">
            <v>1842.68</v>
          </cell>
        </row>
        <row r="26">
          <cell r="C26">
            <v>378.49</v>
          </cell>
          <cell r="D26">
            <v>901.17</v>
          </cell>
          <cell r="E26">
            <v>1391.95</v>
          </cell>
        </row>
        <row r="27">
          <cell r="C27">
            <v>355.27</v>
          </cell>
          <cell r="D27">
            <v>901.17</v>
          </cell>
          <cell r="E27">
            <v>1179.8499999999999</v>
          </cell>
        </row>
        <row r="28">
          <cell r="C28">
            <v>404.53</v>
          </cell>
          <cell r="D28">
            <v>901.17</v>
          </cell>
          <cell r="E28">
            <v>1537.78</v>
          </cell>
        </row>
        <row r="29">
          <cell r="C29">
            <v>378.49</v>
          </cell>
          <cell r="D29">
            <v>901.17</v>
          </cell>
          <cell r="E29">
            <v>1391.95</v>
          </cell>
        </row>
        <row r="30">
          <cell r="C30">
            <v>355.27</v>
          </cell>
          <cell r="D30">
            <v>901.17</v>
          </cell>
          <cell r="E30">
            <v>1179.8499999999999</v>
          </cell>
        </row>
        <row r="31">
          <cell r="C31">
            <v>355.27</v>
          </cell>
          <cell r="D31">
            <v>901.17</v>
          </cell>
          <cell r="E31">
            <v>1179.8499999999999</v>
          </cell>
        </row>
        <row r="32">
          <cell r="C32">
            <v>535.78</v>
          </cell>
          <cell r="D32">
            <v>901.17</v>
          </cell>
          <cell r="E32">
            <v>1842.68</v>
          </cell>
        </row>
        <row r="33">
          <cell r="C33">
            <v>378.49</v>
          </cell>
          <cell r="D33">
            <v>901.17</v>
          </cell>
          <cell r="E33">
            <v>1391.95</v>
          </cell>
        </row>
        <row r="34">
          <cell r="C34">
            <v>378.49</v>
          </cell>
          <cell r="D34">
            <v>901.17</v>
          </cell>
          <cell r="E34">
            <v>1391.95</v>
          </cell>
        </row>
        <row r="35">
          <cell r="C35">
            <v>306.26</v>
          </cell>
          <cell r="D35">
            <v>901.17</v>
          </cell>
          <cell r="E35">
            <v>981</v>
          </cell>
        </row>
        <row r="36">
          <cell r="C36">
            <v>378.49</v>
          </cell>
          <cell r="D36">
            <v>901.17</v>
          </cell>
          <cell r="E36">
            <v>1391.95</v>
          </cell>
        </row>
        <row r="37">
          <cell r="C37">
            <v>730.9</v>
          </cell>
          <cell r="D37">
            <v>901.17</v>
          </cell>
          <cell r="E37">
            <v>2240.38</v>
          </cell>
        </row>
        <row r="38">
          <cell r="C38">
            <v>378.49</v>
          </cell>
          <cell r="D38">
            <v>901.17</v>
          </cell>
          <cell r="E38">
            <v>1391.95</v>
          </cell>
        </row>
        <row r="39">
          <cell r="C39">
            <v>411.2</v>
          </cell>
        </row>
        <row r="40">
          <cell r="D40">
            <v>1379.95</v>
          </cell>
        </row>
        <row r="41">
          <cell r="C41">
            <v>320.47000000000003</v>
          </cell>
          <cell r="D41">
            <v>901.17</v>
          </cell>
          <cell r="E41">
            <v>1060.54</v>
          </cell>
        </row>
        <row r="42">
          <cell r="C42">
            <v>477.20452289339363</v>
          </cell>
          <cell r="E42">
            <v>1659.0442726427632</v>
          </cell>
        </row>
        <row r="43">
          <cell r="C43">
            <v>1654.22</v>
          </cell>
        </row>
        <row r="45">
          <cell r="C45">
            <v>31946.31</v>
          </cell>
          <cell r="D45">
            <v>35140.94</v>
          </cell>
        </row>
        <row r="46">
          <cell r="C46">
            <v>37270.69</v>
          </cell>
          <cell r="D46">
            <v>40997.760000000002</v>
          </cell>
        </row>
        <row r="47">
          <cell r="C47">
            <v>25529.942039999998</v>
          </cell>
          <cell r="D47">
            <v>28082.94</v>
          </cell>
        </row>
        <row r="48">
          <cell r="C48">
            <v>29364.79</v>
          </cell>
          <cell r="D48">
            <v>32301.27</v>
          </cell>
        </row>
        <row r="49">
          <cell r="C49">
            <v>25778.11</v>
          </cell>
          <cell r="D49">
            <v>28355.919999999998</v>
          </cell>
        </row>
        <row r="50">
          <cell r="C50">
            <v>30970.82</v>
          </cell>
          <cell r="D50">
            <v>34067.9</v>
          </cell>
        </row>
        <row r="51">
          <cell r="C51">
            <v>15763.59</v>
          </cell>
          <cell r="D51">
            <v>17339.95</v>
          </cell>
        </row>
        <row r="52">
          <cell r="C52">
            <v>20214.490000000002</v>
          </cell>
          <cell r="D52">
            <v>22235.94</v>
          </cell>
        </row>
        <row r="53">
          <cell r="C53">
            <v>18545.400000000001</v>
          </cell>
          <cell r="D53">
            <v>20399.939999999999</v>
          </cell>
        </row>
        <row r="54">
          <cell r="C54">
            <v>25963.56</v>
          </cell>
          <cell r="D54">
            <v>28559.919999999998</v>
          </cell>
        </row>
        <row r="57">
          <cell r="E57">
            <v>1815.01</v>
          </cell>
        </row>
        <row r="58">
          <cell r="E58">
            <v>1394</v>
          </cell>
        </row>
        <row r="59">
          <cell r="E59">
            <v>2520</v>
          </cell>
        </row>
        <row r="61">
          <cell r="C61">
            <v>1677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tabSelected="1" topLeftCell="A5" workbookViewId="0">
      <selection activeCell="A10" sqref="A10"/>
    </sheetView>
  </sheetViews>
  <sheetFormatPr defaultColWidth="9.109375" defaultRowHeight="15.6"/>
  <cols>
    <col min="1" max="1" width="95" style="2" customWidth="1"/>
    <col min="2" max="2" width="23.6640625" style="2" customWidth="1"/>
    <col min="3" max="3" width="21.5546875" style="2" customWidth="1"/>
    <col min="4" max="4" width="14.44140625" style="2" customWidth="1"/>
    <col min="5" max="5" width="15" style="2" customWidth="1"/>
    <col min="6" max="6" width="11.88671875" style="2" customWidth="1"/>
    <col min="7" max="16384" width="9.109375" style="2"/>
  </cols>
  <sheetData>
    <row r="1" spans="1:6" hidden="1">
      <c r="A1" s="1"/>
      <c r="B1" s="38"/>
      <c r="C1" s="38"/>
    </row>
    <row r="2" spans="1:6" hidden="1">
      <c r="A2" s="1"/>
    </row>
    <row r="3" spans="1:6" hidden="1"/>
    <row r="4" spans="1:6" hidden="1">
      <c r="A4" s="39"/>
      <c r="B4" s="39"/>
      <c r="C4" s="39"/>
    </row>
    <row r="5" spans="1:6" ht="48" customHeight="1">
      <c r="A5" s="3"/>
      <c r="B5" s="42" t="s">
        <v>75</v>
      </c>
      <c r="C5" s="42"/>
      <c r="D5" s="42"/>
      <c r="E5" s="42"/>
    </row>
    <row r="6" spans="1:6" ht="14.25" hidden="1" customHeight="1">
      <c r="A6" s="3"/>
      <c r="B6" s="40"/>
      <c r="C6" s="40"/>
    </row>
    <row r="7" spans="1:6" ht="15.6" customHeight="1">
      <c r="A7" s="19"/>
      <c r="B7" s="20"/>
      <c r="C7" s="20"/>
    </row>
    <row r="8" spans="1:6" ht="26.4" customHeight="1">
      <c r="A8" s="41" t="s">
        <v>78</v>
      </c>
      <c r="B8" s="41"/>
      <c r="C8" s="41"/>
      <c r="D8" s="41"/>
      <c r="E8" s="41"/>
    </row>
    <row r="9" spans="1:6" ht="15.6" customHeight="1">
      <c r="A9" s="4"/>
      <c r="B9" s="4"/>
      <c r="C9" s="4"/>
    </row>
    <row r="10" spans="1:6" ht="51" customHeight="1">
      <c r="A10" s="21" t="s">
        <v>71</v>
      </c>
      <c r="B10" s="21" t="s">
        <v>0</v>
      </c>
      <c r="C10" s="22" t="s">
        <v>1</v>
      </c>
      <c r="D10" s="22" t="s">
        <v>2</v>
      </c>
      <c r="E10" s="21" t="s">
        <v>3</v>
      </c>
    </row>
    <row r="11" spans="1:6" ht="15.6" customHeight="1">
      <c r="A11" s="5" t="s">
        <v>4</v>
      </c>
      <c r="B11" s="6">
        <v>3.8</v>
      </c>
      <c r="C11" s="6">
        <f>'[1]ГТС '!C11</f>
        <v>495.95</v>
      </c>
      <c r="D11" s="6">
        <f>'[1]ГТС '!D11</f>
        <v>901.17</v>
      </c>
      <c r="E11" s="6">
        <f>'[1]ГТС '!E11</f>
        <v>2319.92</v>
      </c>
      <c r="F11" s="7"/>
    </row>
    <row r="12" spans="1:6" ht="15.6" customHeight="1">
      <c r="A12" s="5" t="s">
        <v>5</v>
      </c>
      <c r="B12" s="6">
        <v>2.6</v>
      </c>
      <c r="C12" s="6">
        <f>'[1]ГТС '!C12</f>
        <v>673.08</v>
      </c>
      <c r="D12" s="6">
        <f>'[1]ГТС '!D12</f>
        <v>901.17</v>
      </c>
      <c r="E12" s="6">
        <f>'[1]ГТС '!E12</f>
        <v>2147.59</v>
      </c>
      <c r="F12" s="7"/>
    </row>
    <row r="13" spans="1:6" ht="15.6" customHeight="1">
      <c r="A13" s="8" t="s">
        <v>6</v>
      </c>
      <c r="B13" s="6">
        <v>2.7</v>
      </c>
      <c r="C13" s="6">
        <f>'[1]ГТС '!C13</f>
        <v>378.49</v>
      </c>
      <c r="D13" s="6">
        <f>'[1]ГТС '!D13</f>
        <v>901.17</v>
      </c>
      <c r="E13" s="6">
        <f>'[1]ГТС '!E13</f>
        <v>1391.95</v>
      </c>
      <c r="F13" s="7"/>
    </row>
    <row r="14" spans="1:6" ht="15.6" customHeight="1">
      <c r="A14" s="8" t="s">
        <v>7</v>
      </c>
      <c r="B14" s="6">
        <v>2.7</v>
      </c>
      <c r="C14" s="6">
        <f>'[1]ГТС '!C14</f>
        <v>355.27</v>
      </c>
      <c r="D14" s="6">
        <f>'[1]ГТС '!D14</f>
        <v>901.17</v>
      </c>
      <c r="E14" s="6">
        <f>'[1]ГТС '!E14</f>
        <v>1179.8499999999999</v>
      </c>
      <c r="F14" s="7"/>
    </row>
    <row r="15" spans="1:6" ht="15.6" customHeight="1">
      <c r="A15" s="8" t="s">
        <v>8</v>
      </c>
      <c r="B15" s="6">
        <v>2.7</v>
      </c>
      <c r="C15" s="6">
        <f>'[1]ГТС '!C15</f>
        <v>435.21</v>
      </c>
      <c r="D15" s="6">
        <f>'[1]ГТС '!D15</f>
        <v>901.17</v>
      </c>
      <c r="E15" s="6">
        <f>'[1]ГТС '!E15</f>
        <v>1524.52</v>
      </c>
      <c r="F15" s="7"/>
    </row>
    <row r="16" spans="1:6" ht="15.6" customHeight="1">
      <c r="A16" s="8" t="s">
        <v>9</v>
      </c>
      <c r="B16" s="6">
        <v>4.2</v>
      </c>
      <c r="C16" s="6">
        <f>'[1]ГТС '!C16</f>
        <v>305.18</v>
      </c>
      <c r="D16" s="6">
        <f>'[1]ГТС '!D16</f>
        <v>901.17</v>
      </c>
      <c r="E16" s="6">
        <f>'[1]ГТС '!E16</f>
        <v>1577.55</v>
      </c>
      <c r="F16" s="7"/>
    </row>
    <row r="17" spans="1:6" ht="15.6" customHeight="1">
      <c r="A17" s="5" t="s">
        <v>10</v>
      </c>
      <c r="B17" s="6">
        <v>2.4</v>
      </c>
      <c r="C17" s="6">
        <f>'[1]ГТС '!C17</f>
        <v>533.37</v>
      </c>
      <c r="D17" s="6">
        <f>'[1]ГТС '!D17</f>
        <v>901.17</v>
      </c>
      <c r="E17" s="6">
        <f>'[1]ГТС '!E17</f>
        <v>1577.55</v>
      </c>
      <c r="F17" s="7"/>
    </row>
    <row r="18" spans="1:6" ht="15.6" customHeight="1">
      <c r="A18" s="5" t="s">
        <v>11</v>
      </c>
      <c r="B18" s="6">
        <v>3.1</v>
      </c>
      <c r="C18" s="6">
        <f>'[1]ГТС '!C18</f>
        <v>404.53</v>
      </c>
      <c r="D18" s="6">
        <f>'[1]ГТС '!D18</f>
        <v>901.17</v>
      </c>
      <c r="E18" s="6">
        <f>'[1]ГТС '!E18</f>
        <v>1537.78</v>
      </c>
      <c r="F18" s="7"/>
    </row>
    <row r="19" spans="1:6" ht="15.6" customHeight="1">
      <c r="A19" s="5" t="s">
        <v>12</v>
      </c>
      <c r="B19" s="6">
        <v>2.9</v>
      </c>
      <c r="C19" s="6">
        <f>'[1]ГТС '!C19</f>
        <v>421.48</v>
      </c>
      <c r="D19" s="6">
        <f>'[1]ГТС '!D19</f>
        <v>901.17</v>
      </c>
      <c r="E19" s="6">
        <f>'[1]ГТС '!E19</f>
        <v>1498.01</v>
      </c>
      <c r="F19" s="7"/>
    </row>
    <row r="20" spans="1:6" ht="15.6" customHeight="1">
      <c r="A20" s="5" t="s">
        <v>13</v>
      </c>
      <c r="B20" s="6">
        <v>3</v>
      </c>
      <c r="C20" s="6">
        <f>'[1]ГТС '!C20</f>
        <v>378.49</v>
      </c>
      <c r="D20" s="6">
        <f>'[1]ГТС '!D20</f>
        <v>901.17</v>
      </c>
      <c r="E20" s="6">
        <f>'[1]ГТС '!E20</f>
        <v>1391.95</v>
      </c>
      <c r="F20" s="7"/>
    </row>
    <row r="21" spans="1:6" ht="15.6" customHeight="1">
      <c r="A21" s="5" t="s">
        <v>14</v>
      </c>
      <c r="B21" s="6">
        <v>2.7</v>
      </c>
      <c r="C21" s="6">
        <f>'[1]ГТС '!C21</f>
        <v>355.27</v>
      </c>
      <c r="D21" s="6">
        <f>'[1]ГТС '!D21</f>
        <v>901.17</v>
      </c>
      <c r="E21" s="6">
        <f>'[1]ГТС '!E21</f>
        <v>1179.8499999999999</v>
      </c>
      <c r="F21" s="7"/>
    </row>
    <row r="22" spans="1:6" ht="15.6" customHeight="1">
      <c r="A22" s="5" t="s">
        <v>15</v>
      </c>
      <c r="B22" s="6">
        <v>3</v>
      </c>
      <c r="C22" s="6">
        <f>'[1]ГТС '!C22</f>
        <v>436.1</v>
      </c>
      <c r="D22" s="6">
        <f>'[1]ГТС '!D22</f>
        <v>901.17</v>
      </c>
      <c r="E22" s="6">
        <f>'[1]ГТС '!E22</f>
        <v>1325.67</v>
      </c>
      <c r="F22" s="7"/>
    </row>
    <row r="23" spans="1:6" ht="15.6" customHeight="1">
      <c r="A23" s="5" t="s">
        <v>16</v>
      </c>
      <c r="B23" s="6">
        <v>4.0999999999999996</v>
      </c>
      <c r="C23" s="6">
        <f>'[1]ГТС '!C23</f>
        <v>294.97000000000003</v>
      </c>
      <c r="D23" s="6">
        <f>'[1]ГТС '!D23</f>
        <v>901.17</v>
      </c>
      <c r="E23" s="6">
        <f>'[1]ГТС '!E23</f>
        <v>1484.75</v>
      </c>
      <c r="F23" s="7"/>
    </row>
    <row r="24" spans="1:6" ht="15.6" customHeight="1">
      <c r="A24" s="5" t="s">
        <v>17</v>
      </c>
      <c r="B24" s="6">
        <v>3.8</v>
      </c>
      <c r="C24" s="6">
        <f>'[1]ГТС '!C24</f>
        <v>252.85</v>
      </c>
      <c r="D24" s="6">
        <f>'[1]ГТС '!D24</f>
        <v>901.17</v>
      </c>
      <c r="E24" s="6">
        <f>'[1]ГТС '!E24</f>
        <v>1179.8499999999999</v>
      </c>
      <c r="F24" s="7"/>
    </row>
    <row r="25" spans="1:6" ht="15.6" customHeight="1">
      <c r="A25" s="5" t="s">
        <v>18</v>
      </c>
      <c r="B25" s="6">
        <v>2.8</v>
      </c>
      <c r="C25" s="6">
        <f>'[1]ГТС '!C25</f>
        <v>535.78</v>
      </c>
      <c r="D25" s="6">
        <f>'[1]ГТС '!D25</f>
        <v>901.17</v>
      </c>
      <c r="E25" s="6">
        <f>'[1]ГТС '!E25</f>
        <v>1842.68</v>
      </c>
      <c r="F25" s="7"/>
    </row>
    <row r="26" spans="1:6" ht="15.6" customHeight="1">
      <c r="A26" s="5" t="s">
        <v>19</v>
      </c>
      <c r="B26" s="6">
        <v>3</v>
      </c>
      <c r="C26" s="6">
        <f>'[1]ГТС '!C26</f>
        <v>378.49</v>
      </c>
      <c r="D26" s="6">
        <f>'[1]ГТС '!D26</f>
        <v>901.17</v>
      </c>
      <c r="E26" s="6">
        <f>'[1]ГТС '!E26</f>
        <v>1391.95</v>
      </c>
      <c r="F26" s="7"/>
    </row>
    <row r="27" spans="1:6" ht="15.6" customHeight="1">
      <c r="A27" s="5" t="s">
        <v>20</v>
      </c>
      <c r="B27" s="6">
        <v>2.7</v>
      </c>
      <c r="C27" s="6">
        <f>'[1]ГТС '!C27</f>
        <v>355.27</v>
      </c>
      <c r="D27" s="6">
        <f>'[1]ГТС '!D27</f>
        <v>901.17</v>
      </c>
      <c r="E27" s="6">
        <f>'[1]ГТС '!E27</f>
        <v>1179.8499999999999</v>
      </c>
      <c r="F27" s="7"/>
    </row>
    <row r="28" spans="1:6" ht="15.6" customHeight="1">
      <c r="A28" s="5" t="s">
        <v>21</v>
      </c>
      <c r="B28" s="6">
        <v>3.1</v>
      </c>
      <c r="C28" s="6">
        <f>'[1]ГТС '!C28</f>
        <v>404.53</v>
      </c>
      <c r="D28" s="6">
        <f>'[1]ГТС '!D28</f>
        <v>901.17</v>
      </c>
      <c r="E28" s="6">
        <f>'[1]ГТС '!E28</f>
        <v>1537.78</v>
      </c>
      <c r="F28" s="7"/>
    </row>
    <row r="29" spans="1:6" ht="15.6" customHeight="1">
      <c r="A29" s="8" t="s">
        <v>22</v>
      </c>
      <c r="B29" s="6">
        <v>3</v>
      </c>
      <c r="C29" s="6">
        <f>'[1]ГТС '!C29</f>
        <v>378.49</v>
      </c>
      <c r="D29" s="6">
        <f>'[1]ГТС '!D29</f>
        <v>901.17</v>
      </c>
      <c r="E29" s="6">
        <f>'[1]ГТС '!E29</f>
        <v>1391.95</v>
      </c>
      <c r="F29" s="7"/>
    </row>
    <row r="30" spans="1:6" ht="15.6" customHeight="1">
      <c r="A30" s="5" t="s">
        <v>23</v>
      </c>
      <c r="B30" s="6">
        <v>2.7</v>
      </c>
      <c r="C30" s="6">
        <f>'[1]ГТС '!C30</f>
        <v>355.27</v>
      </c>
      <c r="D30" s="6">
        <f>'[1]ГТС '!D30</f>
        <v>901.17</v>
      </c>
      <c r="E30" s="6">
        <f>'[1]ГТС '!E30</f>
        <v>1179.8499999999999</v>
      </c>
      <c r="F30" s="7"/>
    </row>
    <row r="31" spans="1:6" ht="15.6" customHeight="1">
      <c r="A31" s="5" t="s">
        <v>24</v>
      </c>
      <c r="B31" s="6">
        <v>2.7</v>
      </c>
      <c r="C31" s="6">
        <f>'[1]ГТС '!C31</f>
        <v>355.27</v>
      </c>
      <c r="D31" s="6">
        <f>'[1]ГТС '!D31</f>
        <v>901.17</v>
      </c>
      <c r="E31" s="6">
        <f>'[1]ГТС '!E31</f>
        <v>1179.8499999999999</v>
      </c>
      <c r="F31" s="7"/>
    </row>
    <row r="32" spans="1:6" ht="15.6" customHeight="1">
      <c r="A32" s="5" t="s">
        <v>25</v>
      </c>
      <c r="B32" s="6">
        <v>2.8</v>
      </c>
      <c r="C32" s="6">
        <f>'[1]ГТС '!C32</f>
        <v>535.78</v>
      </c>
      <c r="D32" s="6">
        <f>'[1]ГТС '!D32</f>
        <v>901.17</v>
      </c>
      <c r="E32" s="6">
        <f>'[1]ГТС '!E32</f>
        <v>1842.68</v>
      </c>
      <c r="F32" s="7"/>
    </row>
    <row r="33" spans="1:6" ht="15.6" customHeight="1">
      <c r="A33" s="5" t="s">
        <v>26</v>
      </c>
      <c r="B33" s="6">
        <v>3</v>
      </c>
      <c r="C33" s="6">
        <f>'[1]ГТС '!C33</f>
        <v>378.49</v>
      </c>
      <c r="D33" s="6">
        <f>'[1]ГТС '!D33</f>
        <v>901.17</v>
      </c>
      <c r="E33" s="6">
        <f>'[1]ГТС '!E33</f>
        <v>1391.95</v>
      </c>
      <c r="F33" s="7"/>
    </row>
    <row r="34" spans="1:6" ht="15.6" customHeight="1">
      <c r="A34" s="5" t="s">
        <v>27</v>
      </c>
      <c r="B34" s="6">
        <v>3</v>
      </c>
      <c r="C34" s="6">
        <f>'[1]ГТС '!C34</f>
        <v>378.49</v>
      </c>
      <c r="D34" s="6">
        <f>'[1]ГТС '!D34</f>
        <v>901.17</v>
      </c>
      <c r="E34" s="6">
        <f>'[1]ГТС '!E34</f>
        <v>1391.95</v>
      </c>
      <c r="F34" s="7"/>
    </row>
    <row r="35" spans="1:6" ht="15.6" customHeight="1">
      <c r="A35" s="5" t="s">
        <v>28</v>
      </c>
      <c r="B35" s="6">
        <v>2.6</v>
      </c>
      <c r="C35" s="6">
        <f>'[1]ГТС '!C35</f>
        <v>306.26</v>
      </c>
      <c r="D35" s="6">
        <f>'[1]ГТС '!D35</f>
        <v>901.17</v>
      </c>
      <c r="E35" s="6">
        <f>'[1]ГТС '!E35</f>
        <v>981</v>
      </c>
      <c r="F35" s="7"/>
    </row>
    <row r="36" spans="1:6" ht="15.6" customHeight="1">
      <c r="A36" s="5" t="s">
        <v>29</v>
      </c>
      <c r="B36" s="6">
        <v>3</v>
      </c>
      <c r="C36" s="6">
        <f>'[1]ГТС '!C36</f>
        <v>378.49</v>
      </c>
      <c r="D36" s="6">
        <f>'[1]ГТС '!D36</f>
        <v>901.17</v>
      </c>
      <c r="E36" s="6">
        <f>'[1]ГТС '!E36</f>
        <v>1391.95</v>
      </c>
      <c r="F36" s="7"/>
    </row>
    <row r="37" spans="1:6" ht="15.6" customHeight="1">
      <c r="A37" s="5" t="s">
        <v>30</v>
      </c>
      <c r="B37" s="6">
        <v>2.5</v>
      </c>
      <c r="C37" s="6">
        <f>'[1]ГТС '!C37</f>
        <v>730.9</v>
      </c>
      <c r="D37" s="6">
        <f>'[1]ГТС '!D37</f>
        <v>901.17</v>
      </c>
      <c r="E37" s="6">
        <f>'[1]ГТС '!E37</f>
        <v>2240.38</v>
      </c>
      <c r="F37" s="7"/>
    </row>
    <row r="38" spans="1:6" ht="15.6" customHeight="1">
      <c r="A38" s="8" t="s">
        <v>31</v>
      </c>
      <c r="B38" s="6">
        <v>3</v>
      </c>
      <c r="C38" s="6">
        <f>'[1]ГТС '!C38</f>
        <v>378.49</v>
      </c>
      <c r="D38" s="6">
        <f>'[1]ГТС '!D38</f>
        <v>901.17</v>
      </c>
      <c r="E38" s="6">
        <f>'[1]ГТС '!E38</f>
        <v>1391.95</v>
      </c>
      <c r="F38" s="7"/>
    </row>
    <row r="39" spans="1:6" ht="15.6" customHeight="1">
      <c r="A39" s="8" t="s">
        <v>32</v>
      </c>
      <c r="B39" s="6"/>
      <c r="C39" s="6">
        <f>'[1]ГТС '!C39</f>
        <v>411.2</v>
      </c>
      <c r="D39" s="6"/>
      <c r="E39" s="6"/>
      <c r="F39" s="7"/>
    </row>
    <row r="40" spans="1:6" ht="15.6" customHeight="1">
      <c r="A40" s="8" t="s">
        <v>33</v>
      </c>
      <c r="B40" s="6"/>
      <c r="C40" s="6"/>
      <c r="D40" s="6">
        <f>'[1]ГТС '!D40</f>
        <v>1379.95</v>
      </c>
      <c r="E40" s="6"/>
      <c r="F40" s="7"/>
    </row>
    <row r="41" spans="1:6" ht="15.6" customHeight="1">
      <c r="A41" s="8" t="s">
        <v>77</v>
      </c>
      <c r="B41" s="6"/>
      <c r="C41" s="6">
        <f>'[1]ГТС '!C41</f>
        <v>320.47000000000003</v>
      </c>
      <c r="D41" s="6">
        <f>'[1]ГТС '!D41</f>
        <v>901.17</v>
      </c>
      <c r="E41" s="6">
        <f>'[1]ГТС '!E41</f>
        <v>1060.54</v>
      </c>
      <c r="F41" s="7"/>
    </row>
    <row r="42" spans="1:6" ht="15.6" customHeight="1">
      <c r="A42" s="8" t="s">
        <v>34</v>
      </c>
      <c r="B42" s="6">
        <v>2.7</v>
      </c>
      <c r="C42" s="6">
        <f>'[1]ГТС '!C42</f>
        <v>477.20452289339363</v>
      </c>
      <c r="D42" s="6">
        <f>D16</f>
        <v>901.17</v>
      </c>
      <c r="E42" s="6">
        <f>'[1]ГТС '!E42</f>
        <v>1659.0442726427632</v>
      </c>
      <c r="F42" s="7"/>
    </row>
    <row r="43" spans="1:6" ht="15.6" customHeight="1">
      <c r="A43" s="8" t="s">
        <v>35</v>
      </c>
      <c r="B43" s="6">
        <v>2.2999999999999998</v>
      </c>
      <c r="C43" s="6">
        <f>'[1]ГТС '!$C$43</f>
        <v>1654.22</v>
      </c>
      <c r="D43" s="32"/>
      <c r="E43" s="6">
        <f>ROUND(B43*C43,2)</f>
        <v>3804.71</v>
      </c>
      <c r="F43" s="7"/>
    </row>
    <row r="44" spans="1:6" ht="6" customHeight="1">
      <c r="A44" s="34"/>
      <c r="B44" s="10"/>
      <c r="C44" s="10"/>
      <c r="D44" s="33"/>
      <c r="E44" s="10"/>
      <c r="F44" s="7"/>
    </row>
    <row r="45" spans="1:6" ht="30" customHeight="1">
      <c r="A45" s="47" t="s">
        <v>76</v>
      </c>
      <c r="B45" s="47"/>
      <c r="C45" s="16"/>
      <c r="D45" s="17"/>
      <c r="E45" s="17"/>
    </row>
    <row r="46" spans="1:6" ht="34.5" customHeight="1">
      <c r="A46" s="13" t="s">
        <v>36</v>
      </c>
      <c r="B46" s="29" t="s">
        <v>37</v>
      </c>
      <c r="C46" s="30" t="s">
        <v>38</v>
      </c>
      <c r="D46" s="29" t="s">
        <v>54</v>
      </c>
      <c r="E46" s="10"/>
      <c r="F46" s="7"/>
    </row>
    <row r="47" spans="1:6" ht="31.2" customHeight="1">
      <c r="A47" s="8" t="s">
        <v>39</v>
      </c>
      <c r="B47" s="11" t="s">
        <v>40</v>
      </c>
      <c r="C47" s="31">
        <f>'[1]ГТС '!C45</f>
        <v>31946.31</v>
      </c>
      <c r="D47" s="31">
        <f>'[1]ГТС '!D45</f>
        <v>35140.94</v>
      </c>
      <c r="E47" s="12"/>
    </row>
    <row r="48" spans="1:6" ht="31.2" customHeight="1">
      <c r="A48" s="8" t="s">
        <v>41</v>
      </c>
      <c r="B48" s="11" t="s">
        <v>40</v>
      </c>
      <c r="C48" s="31">
        <f>'[1]ГТС '!C46</f>
        <v>37270.69</v>
      </c>
      <c r="D48" s="31">
        <f>'[1]ГТС '!D46</f>
        <v>40997.760000000002</v>
      </c>
      <c r="E48" s="12"/>
    </row>
    <row r="49" spans="1:6" ht="31.95" customHeight="1">
      <c r="A49" s="8" t="s">
        <v>42</v>
      </c>
      <c r="B49" s="11" t="s">
        <v>40</v>
      </c>
      <c r="C49" s="31">
        <f>'[1]ГТС '!C47</f>
        <v>25529.942039999998</v>
      </c>
      <c r="D49" s="31">
        <f>'[1]ГТС '!D47</f>
        <v>28082.94</v>
      </c>
      <c r="E49" s="12"/>
    </row>
    <row r="50" spans="1:6" ht="31.95" customHeight="1">
      <c r="A50" s="8" t="s">
        <v>43</v>
      </c>
      <c r="B50" s="11" t="s">
        <v>40</v>
      </c>
      <c r="C50" s="31">
        <f>'[1]ГТС '!C48</f>
        <v>29364.79</v>
      </c>
      <c r="D50" s="31">
        <f>'[1]ГТС '!D48</f>
        <v>32301.27</v>
      </c>
      <c r="E50" s="12"/>
    </row>
    <row r="51" spans="1:6" ht="15.6" customHeight="1">
      <c r="A51" s="8" t="s">
        <v>44</v>
      </c>
      <c r="B51" s="11" t="s">
        <v>40</v>
      </c>
      <c r="C51" s="31">
        <f>'[1]ГТС '!C49</f>
        <v>25778.11</v>
      </c>
      <c r="D51" s="31">
        <f>'[1]ГТС '!D49</f>
        <v>28355.919999999998</v>
      </c>
      <c r="E51" s="12"/>
    </row>
    <row r="52" spans="1:6" ht="15.6" customHeight="1">
      <c r="A52" s="8" t="s">
        <v>45</v>
      </c>
      <c r="B52" s="11" t="s">
        <v>40</v>
      </c>
      <c r="C52" s="31">
        <f>'[1]ГТС '!C50</f>
        <v>30970.82</v>
      </c>
      <c r="D52" s="31">
        <f>'[1]ГТС '!D50</f>
        <v>34067.9</v>
      </c>
      <c r="E52" s="12"/>
    </row>
    <row r="53" spans="1:6" ht="15.6" customHeight="1">
      <c r="A53" s="8" t="s">
        <v>46</v>
      </c>
      <c r="B53" s="11" t="s">
        <v>40</v>
      </c>
      <c r="C53" s="31">
        <f>'[1]ГТС '!C51</f>
        <v>15763.59</v>
      </c>
      <c r="D53" s="31">
        <f>'[1]ГТС '!D51</f>
        <v>17339.95</v>
      </c>
      <c r="E53" s="12"/>
    </row>
    <row r="54" spans="1:6" ht="15.6" customHeight="1">
      <c r="A54" s="8" t="s">
        <v>47</v>
      </c>
      <c r="B54" s="11" t="s">
        <v>40</v>
      </c>
      <c r="C54" s="31">
        <f>'[1]ГТС '!C52</f>
        <v>20214.490000000002</v>
      </c>
      <c r="D54" s="31">
        <f>'[1]ГТС '!D52</f>
        <v>22235.94</v>
      </c>
      <c r="E54" s="12"/>
    </row>
    <row r="55" spans="1:6" ht="31.2" customHeight="1">
      <c r="A55" s="8" t="s">
        <v>48</v>
      </c>
      <c r="B55" s="11" t="s">
        <v>40</v>
      </c>
      <c r="C55" s="31">
        <f>'[1]ГТС '!C53</f>
        <v>18545.400000000001</v>
      </c>
      <c r="D55" s="31">
        <f>'[1]ГТС '!D53</f>
        <v>20399.939999999999</v>
      </c>
      <c r="E55" s="12"/>
    </row>
    <row r="56" spans="1:6" ht="31.2" customHeight="1">
      <c r="A56" s="8" t="s">
        <v>49</v>
      </c>
      <c r="B56" s="11" t="s">
        <v>40</v>
      </c>
      <c r="C56" s="31">
        <f>'[1]ГТС '!C54</f>
        <v>25963.56</v>
      </c>
      <c r="D56" s="31">
        <f>'[1]ГТС '!D54</f>
        <v>28559.919999999998</v>
      </c>
      <c r="E56" s="12"/>
    </row>
    <row r="57" spans="1:6" ht="34.950000000000003" customHeight="1">
      <c r="A57" s="43" t="s">
        <v>56</v>
      </c>
      <c r="B57" s="44"/>
      <c r="C57" s="9" t="s">
        <v>38</v>
      </c>
      <c r="D57" s="24"/>
      <c r="E57" s="24"/>
    </row>
    <row r="58" spans="1:6" ht="15.6" customHeight="1">
      <c r="A58" s="45" t="s">
        <v>57</v>
      </c>
      <c r="B58" s="46"/>
      <c r="C58" s="14">
        <v>905</v>
      </c>
      <c r="D58" s="25"/>
      <c r="E58" s="26"/>
      <c r="F58" s="27"/>
    </row>
    <row r="59" spans="1:6" ht="15.6" customHeight="1">
      <c r="A59" s="45" t="s">
        <v>58</v>
      </c>
      <c r="B59" s="46"/>
      <c r="C59" s="14">
        <v>905</v>
      </c>
      <c r="D59" s="25"/>
      <c r="E59" s="26"/>
      <c r="F59" s="27"/>
    </row>
    <row r="60" spans="1:6" ht="15.6" customHeight="1">
      <c r="A60" s="45" t="s">
        <v>59</v>
      </c>
      <c r="B60" s="46"/>
      <c r="C60" s="14">
        <v>905</v>
      </c>
      <c r="D60" s="25"/>
      <c r="E60" s="26"/>
      <c r="F60" s="27"/>
    </row>
    <row r="61" spans="1:6" ht="15.6" customHeight="1">
      <c r="A61" s="45" t="s">
        <v>60</v>
      </c>
      <c r="B61" s="46"/>
      <c r="C61" s="14">
        <v>905</v>
      </c>
      <c r="D61" s="25"/>
      <c r="E61" s="26"/>
      <c r="F61" s="27"/>
    </row>
    <row r="62" spans="1:6" ht="15.6" customHeight="1">
      <c r="A62" s="45" t="s">
        <v>61</v>
      </c>
      <c r="B62" s="46"/>
      <c r="C62" s="14">
        <v>890</v>
      </c>
      <c r="D62" s="25"/>
      <c r="E62" s="26"/>
      <c r="F62" s="27"/>
    </row>
    <row r="63" spans="1:6" ht="15.6" customHeight="1">
      <c r="A63" s="45" t="s">
        <v>62</v>
      </c>
      <c r="B63" s="46"/>
      <c r="C63" s="14">
        <v>1010</v>
      </c>
      <c r="D63" s="25"/>
      <c r="E63" s="26"/>
      <c r="F63" s="27"/>
    </row>
    <row r="64" spans="1:6" ht="15.6" customHeight="1">
      <c r="A64" s="45" t="s">
        <v>63</v>
      </c>
      <c r="B64" s="46"/>
      <c r="C64" s="14">
        <v>1010</v>
      </c>
      <c r="D64" s="25"/>
      <c r="E64" s="26"/>
      <c r="F64" s="27"/>
    </row>
    <row r="65" spans="1:5" ht="15.6" customHeight="1">
      <c r="A65" s="45" t="s">
        <v>64</v>
      </c>
      <c r="B65" s="46"/>
      <c r="C65" s="14">
        <v>1010</v>
      </c>
      <c r="D65" s="25"/>
      <c r="E65" s="26"/>
    </row>
    <row r="66" spans="1:5" ht="15.6" customHeight="1">
      <c r="A66" s="45" t="s">
        <v>65</v>
      </c>
      <c r="B66" s="46"/>
      <c r="C66" s="14">
        <v>1010</v>
      </c>
      <c r="D66" s="25"/>
      <c r="E66" s="26"/>
    </row>
    <row r="67" spans="1:5" ht="15.6" customHeight="1">
      <c r="A67" s="49" t="s">
        <v>50</v>
      </c>
      <c r="B67" s="50"/>
      <c r="C67" s="14">
        <f>'[1]ГТС '!$E$57</f>
        <v>1815.01</v>
      </c>
      <c r="D67" s="27"/>
      <c r="E67" s="28"/>
    </row>
    <row r="68" spans="1:5" ht="15.6" customHeight="1">
      <c r="A68" s="49" t="s">
        <v>51</v>
      </c>
      <c r="B68" s="50"/>
      <c r="C68" s="14">
        <f>'[1]ГТС '!$E$58</f>
        <v>1394</v>
      </c>
      <c r="D68" s="27"/>
      <c r="E68" s="28"/>
    </row>
    <row r="69" spans="1:5" ht="15.6" customHeight="1">
      <c r="A69" s="49" t="s">
        <v>52</v>
      </c>
      <c r="B69" s="50"/>
      <c r="C69" s="14">
        <f>'[1]ГТС '!$E$59</f>
        <v>2520</v>
      </c>
      <c r="D69" s="27"/>
      <c r="E69" s="28"/>
    </row>
    <row r="70" spans="1:5" ht="15.6" customHeight="1">
      <c r="A70" s="49" t="s">
        <v>66</v>
      </c>
      <c r="B70" s="50"/>
      <c r="C70" s="14">
        <v>948</v>
      </c>
      <c r="D70" s="27"/>
      <c r="E70" s="28"/>
    </row>
    <row r="71" spans="1:5" ht="31.95" customHeight="1">
      <c r="A71" s="43" t="s">
        <v>67</v>
      </c>
      <c r="B71" s="44"/>
      <c r="C71" s="9" t="s">
        <v>38</v>
      </c>
      <c r="D71" s="27"/>
      <c r="E71" s="28"/>
    </row>
    <row r="72" spans="1:5" ht="47.4" customHeight="1">
      <c r="A72" s="35" t="s">
        <v>69</v>
      </c>
      <c r="B72" s="37"/>
      <c r="C72" s="14">
        <v>3250</v>
      </c>
      <c r="D72" s="10"/>
      <c r="E72" s="10"/>
    </row>
    <row r="73" spans="1:5" ht="15.6" customHeight="1">
      <c r="A73" s="45" t="s">
        <v>70</v>
      </c>
      <c r="B73" s="46"/>
      <c r="C73" s="14">
        <v>3200</v>
      </c>
      <c r="D73" s="10"/>
      <c r="E73" s="10"/>
    </row>
    <row r="74" spans="1:5" ht="15.6" customHeight="1">
      <c r="A74" s="48" t="s">
        <v>68</v>
      </c>
      <c r="B74" s="48"/>
      <c r="C74" s="14">
        <f>'[1]ГТС '!$C$61</f>
        <v>1677</v>
      </c>
      <c r="D74" s="10"/>
      <c r="E74" s="10"/>
    </row>
    <row r="75" spans="1:5" ht="24" customHeight="1">
      <c r="A75" s="51" t="s">
        <v>72</v>
      </c>
      <c r="B75" s="51"/>
      <c r="C75" s="9" t="s">
        <v>38</v>
      </c>
      <c r="D75" s="10"/>
      <c r="E75" s="10"/>
    </row>
    <row r="76" spans="1:5" ht="15.6" customHeight="1">
      <c r="A76" s="45" t="s">
        <v>73</v>
      </c>
      <c r="B76" s="46"/>
      <c r="C76" s="14">
        <v>267.8</v>
      </c>
      <c r="D76" s="10"/>
      <c r="E76" s="10"/>
    </row>
    <row r="77" spans="1:5" ht="15.6" customHeight="1">
      <c r="A77" s="45" t="s">
        <v>74</v>
      </c>
      <c r="B77" s="46"/>
      <c r="C77" s="14">
        <v>304.3</v>
      </c>
      <c r="D77" s="10"/>
      <c r="E77" s="10"/>
    </row>
    <row r="78" spans="1:5" ht="48.6" customHeight="1">
      <c r="A78" s="35" t="s">
        <v>55</v>
      </c>
      <c r="B78" s="36"/>
      <c r="C78" s="36"/>
      <c r="D78" s="37"/>
      <c r="E78" s="34"/>
    </row>
    <row r="79" spans="1:5" ht="15.6" customHeight="1">
      <c r="A79" s="23"/>
      <c r="B79" s="23"/>
      <c r="C79" s="23"/>
      <c r="D79" s="23"/>
      <c r="E79" s="23"/>
    </row>
    <row r="80" spans="1:5" ht="15.6" customHeight="1">
      <c r="A80" s="15" t="s">
        <v>53</v>
      </c>
      <c r="B80" s="16"/>
      <c r="C80" s="16"/>
      <c r="D80" s="17"/>
      <c r="E80" s="17"/>
    </row>
    <row r="81" spans="1:5" s="17" customFormat="1">
      <c r="A81" s="16"/>
      <c r="B81" s="18"/>
      <c r="C81" s="18"/>
    </row>
    <row r="82" spans="1:5" s="17" customFormat="1">
      <c r="A82" s="18"/>
      <c r="B82" s="2"/>
      <c r="C82" s="2"/>
      <c r="D82" s="2"/>
    </row>
    <row r="83" spans="1:5" s="17" customFormat="1">
      <c r="A83" s="2"/>
      <c r="B83" s="2"/>
      <c r="C83" s="2"/>
      <c r="D83" s="2"/>
      <c r="E83" s="2"/>
    </row>
  </sheetData>
  <mergeCells count="28">
    <mergeCell ref="A77:B77"/>
    <mergeCell ref="A45:B45"/>
    <mergeCell ref="A71:B71"/>
    <mergeCell ref="A72:B72"/>
    <mergeCell ref="A73:B73"/>
    <mergeCell ref="A74:B74"/>
    <mergeCell ref="A67:B67"/>
    <mergeCell ref="A68:B68"/>
    <mergeCell ref="A69:B69"/>
    <mergeCell ref="A66:B66"/>
    <mergeCell ref="A70:B70"/>
    <mergeCell ref="A75:B75"/>
    <mergeCell ref="A78:D78"/>
    <mergeCell ref="B1:C1"/>
    <mergeCell ref="A4:C4"/>
    <mergeCell ref="B6:C6"/>
    <mergeCell ref="A8:E8"/>
    <mergeCell ref="B5:E5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6:B76"/>
  </mergeCells>
  <pageMargins left="0.9055118110236221" right="0.31496062992125984" top="0.31496062992125984" bottom="0.31496062992125984" header="0.31496062992125984" footer="0.15748031496062992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ГТС (2)</vt:lpstr>
      <vt:lpstr>'ГТС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Tupicina</dc:creator>
  <cp:lastModifiedBy>golovan</cp:lastModifiedBy>
  <cp:lastPrinted>2026-01-20T13:20:06Z</cp:lastPrinted>
  <dcterms:created xsi:type="dcterms:W3CDTF">2025-01-22T09:52:08Z</dcterms:created>
  <dcterms:modified xsi:type="dcterms:W3CDTF">2026-01-20T13:20:08Z</dcterms:modified>
</cp:coreProperties>
</file>